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490" windowHeight="10350" tabRatio="720" activeTab="0"/>
  </bookViews>
  <sheets>
    <sheet name="Entfaltung" sheetId="1" r:id="rId1"/>
  </sheets>
  <definedNames/>
  <calcPr fullCalcOnLoad="1"/>
</workbook>
</file>

<file path=xl/sharedStrings.xml><?xml version="1.0" encoding="utf-8"?>
<sst xmlns="http://schemas.openxmlformats.org/spreadsheetml/2006/main" count="112" uniqueCount="52">
  <si>
    <t>Bemerkung</t>
  </si>
  <si>
    <t>Ritzel
klein</t>
  </si>
  <si>
    <t>Ritzel
groß</t>
  </si>
  <si>
    <t>Ketten-
blatt</t>
  </si>
  <si>
    <t>Entfaltung
min (m)</t>
  </si>
  <si>
    <t>Entfaltung
max (m)</t>
  </si>
  <si>
    <t>Radumfang
(mm)</t>
  </si>
  <si>
    <t>Interessant als kleines Blatt</t>
  </si>
  <si>
    <t>Standard als kleines Blatt</t>
  </si>
  <si>
    <t>Interessant als mittleres Blatt</t>
  </si>
  <si>
    <t>Standard als großes Blatt</t>
  </si>
  <si>
    <t>Interessant zum Klettern</t>
  </si>
  <si>
    <t>Interessant für den Alltagsbetrieb</t>
  </si>
  <si>
    <t>Interessant zum Heizen (bergab)</t>
  </si>
  <si>
    <t>Speeddrive-
Übersetzg.</t>
  </si>
  <si>
    <t>Dualdrive-
Übersetzg.</t>
  </si>
  <si>
    <t>Ausreichend für den Alltagsbetrieb</t>
  </si>
  <si>
    <t>Noch akzeptabel als großes Blatt</t>
  </si>
  <si>
    <t>Kleinstmöglichstes Blatt</t>
  </si>
  <si>
    <t>Möglich: 27/50 vorne (27/48 ist auch OK, eventuell später auf 28-52), hinten 11-34</t>
  </si>
  <si>
    <t>Möglich: 36/48/64 vorne, 11-34 hinten</t>
  </si>
  <si>
    <t>Möglich: 39/48/61 vorne, 11-34 hinten</t>
  </si>
  <si>
    <t>Ritzel</t>
  </si>
  <si>
    <t>Rad-
Umf.</t>
  </si>
  <si>
    <t>1. Gang</t>
  </si>
  <si>
    <t>14. Gang</t>
  </si>
  <si>
    <t>Möglich: 61/16, 52/13 oder 64-16</t>
  </si>
  <si>
    <t>Flux liefert das S600 standardmäßig mit 15er-Ritzel und 61er-Kettenblatt aus</t>
  </si>
  <si>
    <t>Standard</t>
  </si>
  <si>
    <t>Sinnvoller Bereich</t>
  </si>
  <si>
    <t>S600 mit gewöhnlicher Kettenschaltung</t>
  </si>
  <si>
    <t>(High)
SpeedDrive</t>
  </si>
  <si>
    <t>V220 mit 3x7-Schaltung (Naben-Übersetzungen 1:0,734/1:1/1:1,362)</t>
  </si>
  <si>
    <t>Naben-
Übersetzg.</t>
  </si>
  <si>
    <t>26"-Hinterrad (z.B. Baron, Jester, Flux Z-Pro)</t>
  </si>
  <si>
    <t>Jester</t>
  </si>
  <si>
    <t>Jester mit Aufpreis-Zahnkranz</t>
  </si>
  <si>
    <t>Jester mit 3 Blättern?</t>
  </si>
  <si>
    <t>High Speed Drive (nur  27 Zähne)</t>
  </si>
  <si>
    <t>High Speed Drive geht nur mit einem Kettenblatt, und zwar mit 27 Zähnen</t>
  </si>
  <si>
    <t>Jester mit anderer Kassette</t>
  </si>
  <si>
    <t>Jester mit and. Kass. &amp; 3 Blättern?</t>
  </si>
  <si>
    <t>Z-Pro mit 23-571 (Standard)</t>
  </si>
  <si>
    <t>Z-Pro mit 23-571</t>
  </si>
  <si>
    <t>Z-Pro mit 35-559 (Standard)</t>
  </si>
  <si>
    <t>Z-Pro mit 35-559</t>
  </si>
  <si>
    <t>Z-Pro mit 35-559 + Mountain Drive</t>
  </si>
  <si>
    <t>Z-Pro mit 35-559 + High Speed Dr.</t>
  </si>
  <si>
    <t>Jester mit Aufpr.-Zahnkr. + M.Drive</t>
  </si>
  <si>
    <t>S600 mit Kettenschaltung und Speeddrive
(Maximal zwei Kettenblätter möglich), Übersetzung 1:1,65</t>
  </si>
  <si>
    <t>S600 mit Kettenschaltung und SRAM Dualdrive-Nabe
(Soll leise sein), Übersetzungen 1:0,734/1:1/1:1,362</t>
  </si>
  <si>
    <t>S600 mit Rohloff 500/14 (Standard ist ein 16-er Ritzel, 
alternativ 13 (für 20" empfohlen), 15 und 17 lieferbar,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</si>
</sst>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FR&quot;;\-#,##0\ &quot;FR&quot;"/>
    <numFmt numFmtId="173" formatCode="#,##0\ &quot;FR&quot;;[Red]\-#,##0\ &quot;FR&quot;"/>
    <numFmt numFmtId="174" formatCode="#,##0.00\ &quot;FR&quot;;\-#,##0.00\ &quot;FR&quot;"/>
    <numFmt numFmtId="175" formatCode="#,##0.00\ &quot;FR&quot;;[Red]\-#,##0.00\ &quot;FR&quot;"/>
    <numFmt numFmtId="176" formatCode="_-* #,##0\ &quot;FR&quot;_-;\-* #,##0\ &quot;FR&quot;_-;_-* &quot;-&quot;\ &quot;FR&quot;_-;_-@_-"/>
    <numFmt numFmtId="177" formatCode="_-* #,##0\ _F_R_-;\-* #,##0\ _F_R_-;_-* &quot;-&quot;\ _F_R_-;_-@_-"/>
    <numFmt numFmtId="178" formatCode="_-* #,##0.00\ &quot;FR&quot;_-;\-* #,##0.00\ &quot;FR&quot;_-;_-* &quot;-&quot;??\ &quot;FR&quot;_-;_-@_-"/>
    <numFmt numFmtId="179" formatCode="_-* #,##0.00\ _F_R_-;\-* #,##0.00\ _F_R_-;_-* &quot;-&quot;??\ _F_R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"/>
    <numFmt numFmtId="184" formatCode="#,##0\ [$€-1]"/>
  </numFmts>
  <fonts count="5">
    <font>
      <sz val="10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0" fillId="2" borderId="5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183" fontId="0" fillId="0" borderId="2" xfId="0" applyNumberFormat="1" applyBorder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/>
    </xf>
    <xf numFmtId="183" fontId="0" fillId="0" borderId="2" xfId="0" applyNumberForma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183" fontId="0" fillId="0" borderId="18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Fill="1" applyBorder="1" applyAlignment="1">
      <alignment horizontal="center" vertical="center"/>
    </xf>
    <xf numFmtId="183" fontId="0" fillId="2" borderId="2" xfId="0" applyNumberFormat="1" applyFill="1" applyBorder="1" applyAlignment="1">
      <alignment vertic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vertical="top"/>
    </xf>
    <xf numFmtId="183" fontId="0" fillId="0" borderId="4" xfId="0" applyNumberFormat="1" applyFill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2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="115" zoomScaleNormal="115" zoomScaleSheetLayoutView="100" workbookViewId="0" topLeftCell="A1">
      <selection activeCell="A48" sqref="A48:H48"/>
    </sheetView>
  </sheetViews>
  <sheetFormatPr defaultColWidth="12" defaultRowHeight="12.75"/>
  <cols>
    <col min="1" max="1" width="7.66015625" style="1" bestFit="1" customWidth="1"/>
    <col min="2" max="2" width="6" style="1" bestFit="1" customWidth="1"/>
    <col min="3" max="3" width="6" style="1" customWidth="1"/>
    <col min="4" max="4" width="11.33203125" style="1" bestFit="1" customWidth="1"/>
    <col min="5" max="5" width="11.83203125" style="1" bestFit="1" customWidth="1"/>
    <col min="6" max="6" width="10.5" style="2" bestFit="1" customWidth="1"/>
    <col min="7" max="7" width="10.5" style="1" bestFit="1" customWidth="1"/>
    <col min="8" max="8" width="29.33203125" style="10" bestFit="1" customWidth="1"/>
  </cols>
  <sheetData>
    <row r="1" spans="1:8" ht="13.5" thickBot="1">
      <c r="A1" s="45" t="s">
        <v>30</v>
      </c>
      <c r="B1" s="46"/>
      <c r="C1" s="46"/>
      <c r="D1" s="46"/>
      <c r="E1" s="46"/>
      <c r="F1" s="46"/>
      <c r="G1" s="46"/>
      <c r="H1" s="47"/>
    </row>
    <row r="2" spans="1:8" ht="38.25">
      <c r="A2" s="20" t="s">
        <v>3</v>
      </c>
      <c r="B2" s="21" t="s">
        <v>2</v>
      </c>
      <c r="C2" s="21" t="s">
        <v>1</v>
      </c>
      <c r="D2" s="21" t="s">
        <v>6</v>
      </c>
      <c r="E2" s="21"/>
      <c r="F2" s="22" t="s">
        <v>4</v>
      </c>
      <c r="G2" s="22" t="s">
        <v>5</v>
      </c>
      <c r="H2" s="23" t="s">
        <v>0</v>
      </c>
    </row>
    <row r="3" spans="1:8" ht="13.5" customHeight="1">
      <c r="A3" s="12">
        <v>26</v>
      </c>
      <c r="B3" s="6">
        <v>34</v>
      </c>
      <c r="C3" s="6">
        <v>11</v>
      </c>
      <c r="D3" s="6">
        <v>483</v>
      </c>
      <c r="E3" s="6"/>
      <c r="F3" s="7">
        <f aca="true" t="shared" si="0" ref="F3:F12">((A3/B3)*((D3)*3.14159))/1000</f>
        <v>1.1603555064705882</v>
      </c>
      <c r="G3" s="7">
        <f aca="true" t="shared" si="1" ref="G3:G12">((A3/C3)*((D3)*3.14159))/1000</f>
        <v>3.586553383636364</v>
      </c>
      <c r="H3" s="8"/>
    </row>
    <row r="4" spans="1:8" ht="13.5" customHeight="1">
      <c r="A4" s="11">
        <v>28</v>
      </c>
      <c r="B4" s="3">
        <v>34</v>
      </c>
      <c r="C4" s="3">
        <v>11</v>
      </c>
      <c r="D4" s="3">
        <v>483</v>
      </c>
      <c r="E4" s="3"/>
      <c r="F4" s="4">
        <f t="shared" si="0"/>
        <v>1.249613622352941</v>
      </c>
      <c r="G4" s="4">
        <f t="shared" si="1"/>
        <v>3.8624421054545457</v>
      </c>
      <c r="H4" s="33" t="s">
        <v>7</v>
      </c>
    </row>
    <row r="5" spans="1:8" ht="13.5" customHeight="1">
      <c r="A5" s="11">
        <v>36</v>
      </c>
      <c r="B5" s="3">
        <v>34</v>
      </c>
      <c r="C5" s="3">
        <v>11</v>
      </c>
      <c r="D5" s="3">
        <v>483</v>
      </c>
      <c r="E5" s="3"/>
      <c r="F5" s="4">
        <f t="shared" si="0"/>
        <v>1.606646085882353</v>
      </c>
      <c r="G5" s="4">
        <f t="shared" si="1"/>
        <v>4.965996992727273</v>
      </c>
      <c r="H5" s="5" t="s">
        <v>18</v>
      </c>
    </row>
    <row r="6" spans="1:8" ht="13.5" customHeight="1">
      <c r="A6" s="19">
        <v>39</v>
      </c>
      <c r="B6" s="3">
        <v>34</v>
      </c>
      <c r="C6" s="3">
        <v>11</v>
      </c>
      <c r="D6" s="3">
        <v>483</v>
      </c>
      <c r="E6" s="3"/>
      <c r="F6" s="4">
        <f t="shared" si="0"/>
        <v>1.7405332597058822</v>
      </c>
      <c r="G6" s="4">
        <f t="shared" si="1"/>
        <v>5.379830075454545</v>
      </c>
      <c r="H6" s="9" t="s">
        <v>8</v>
      </c>
    </row>
    <row r="7" spans="1:8" ht="13.5" customHeight="1">
      <c r="A7" s="11">
        <v>44</v>
      </c>
      <c r="B7" s="3">
        <v>34</v>
      </c>
      <c r="C7" s="3">
        <v>11</v>
      </c>
      <c r="D7" s="3">
        <v>483</v>
      </c>
      <c r="E7" s="3"/>
      <c r="F7" s="4">
        <f t="shared" si="0"/>
        <v>1.9636785494117648</v>
      </c>
      <c r="G7" s="4">
        <f t="shared" si="1"/>
        <v>6.06955188</v>
      </c>
      <c r="H7" s="5" t="s">
        <v>9</v>
      </c>
    </row>
    <row r="8" spans="1:8" ht="13.5" customHeight="1">
      <c r="A8" s="11">
        <v>46</v>
      </c>
      <c r="B8" s="3">
        <v>34</v>
      </c>
      <c r="C8" s="3">
        <v>11</v>
      </c>
      <c r="D8" s="3">
        <v>483</v>
      </c>
      <c r="E8" s="3"/>
      <c r="F8" s="4">
        <f t="shared" si="0"/>
        <v>2.0529366652941174</v>
      </c>
      <c r="G8" s="4">
        <f t="shared" si="1"/>
        <v>6.345440601818182</v>
      </c>
      <c r="H8" s="5" t="s">
        <v>9</v>
      </c>
    </row>
    <row r="9" spans="1:8" ht="13.5" customHeight="1">
      <c r="A9" s="11">
        <v>47</v>
      </c>
      <c r="B9" s="3">
        <v>34</v>
      </c>
      <c r="C9" s="3">
        <v>11</v>
      </c>
      <c r="D9" s="3">
        <v>483</v>
      </c>
      <c r="E9" s="3"/>
      <c r="F9" s="4">
        <f>((A9/B9)*((D9)*3.14159))/1000</f>
        <v>2.097565723235294</v>
      </c>
      <c r="G9" s="4">
        <f>((A9/C9)*((D9)*3.14159))/1000</f>
        <v>6.483384962727272</v>
      </c>
      <c r="H9" s="33" t="s">
        <v>9</v>
      </c>
    </row>
    <row r="10" spans="1:8" ht="13.5" customHeight="1">
      <c r="A10" s="11">
        <v>49</v>
      </c>
      <c r="B10" s="3">
        <v>34</v>
      </c>
      <c r="C10" s="3">
        <v>11</v>
      </c>
      <c r="D10" s="3">
        <v>483</v>
      </c>
      <c r="E10" s="3"/>
      <c r="F10" s="4">
        <f>((A10/B10)*((D10)*3.14159))/1000</f>
        <v>2.186823839117647</v>
      </c>
      <c r="G10" s="4">
        <f>((A10/C10)*((D10)*3.14159))/1000</f>
        <v>6.7592736845454535</v>
      </c>
      <c r="H10" s="33" t="s">
        <v>9</v>
      </c>
    </row>
    <row r="11" spans="1:8" ht="13.5" customHeight="1">
      <c r="A11" s="11">
        <v>50</v>
      </c>
      <c r="B11" s="3">
        <v>34</v>
      </c>
      <c r="C11" s="3">
        <v>11</v>
      </c>
      <c r="D11" s="3">
        <v>483</v>
      </c>
      <c r="E11" s="3"/>
      <c r="F11" s="4">
        <f>((A11/B11)*((D11)*3.14159))/1000</f>
        <v>2.2314528970588237</v>
      </c>
      <c r="G11" s="4">
        <f>((A11/C11)*((D11)*3.14159))/1000</f>
        <v>6.8972180454545455</v>
      </c>
      <c r="H11" s="33" t="s">
        <v>9</v>
      </c>
    </row>
    <row r="12" spans="1:8" ht="13.5" customHeight="1">
      <c r="A12" s="11">
        <v>52</v>
      </c>
      <c r="B12" s="3">
        <v>34</v>
      </c>
      <c r="C12" s="3">
        <v>11</v>
      </c>
      <c r="D12" s="3">
        <v>483</v>
      </c>
      <c r="E12" s="3"/>
      <c r="F12" s="4">
        <f t="shared" si="0"/>
        <v>2.3207110129411763</v>
      </c>
      <c r="G12" s="4">
        <f t="shared" si="1"/>
        <v>7.173106767272728</v>
      </c>
      <c r="H12" s="33" t="s">
        <v>9</v>
      </c>
    </row>
    <row r="13" spans="1:8" ht="13.5" customHeight="1">
      <c r="A13" s="19">
        <v>61</v>
      </c>
      <c r="B13" s="3">
        <v>34</v>
      </c>
      <c r="C13" s="3">
        <v>11</v>
      </c>
      <c r="D13" s="3">
        <v>483</v>
      </c>
      <c r="E13" s="3"/>
      <c r="F13" s="4">
        <f>((A13/B13)*((D13)*3.14159))/1000</f>
        <v>2.7223725344117646</v>
      </c>
      <c r="G13" s="4">
        <f>((A13/C13)*((D13)*3.14159))/1000</f>
        <v>8.414606015454547</v>
      </c>
      <c r="H13" s="9" t="s">
        <v>10</v>
      </c>
    </row>
    <row r="14" spans="1:8" ht="13.5" customHeight="1">
      <c r="A14" s="11">
        <v>64</v>
      </c>
      <c r="B14" s="3">
        <v>34</v>
      </c>
      <c r="C14" s="3">
        <v>11</v>
      </c>
      <c r="D14" s="3">
        <v>483</v>
      </c>
      <c r="E14" s="3"/>
      <c r="F14" s="4">
        <f>((A14/B14)*((D14)*3.14159))/1000</f>
        <v>2.856259708235294</v>
      </c>
      <c r="G14" s="4">
        <f>((A14/C14)*((D14)*3.14159))/1000</f>
        <v>8.828439098181818</v>
      </c>
      <c r="H14" s="33" t="s">
        <v>17</v>
      </c>
    </row>
    <row r="15" spans="1:8" ht="13.5" customHeight="1">
      <c r="A15" s="11">
        <v>68</v>
      </c>
      <c r="B15" s="3">
        <v>34</v>
      </c>
      <c r="C15" s="3">
        <v>11</v>
      </c>
      <c r="D15" s="3">
        <v>483</v>
      </c>
      <c r="E15" s="3"/>
      <c r="F15" s="4">
        <f>((A15/B15)*((D15)*3.14159))/1000</f>
        <v>3.03477594</v>
      </c>
      <c r="G15" s="4">
        <f>((A15/C15)*((D15)*3.14159))/1000</f>
        <v>9.38021654181818</v>
      </c>
      <c r="H15" s="5" t="s">
        <v>17</v>
      </c>
    </row>
    <row r="16" spans="1:8" ht="13.5" thickBot="1">
      <c r="A16" s="54" t="s">
        <v>20</v>
      </c>
      <c r="B16" s="55"/>
      <c r="C16" s="55"/>
      <c r="D16" s="55"/>
      <c r="E16" s="55"/>
      <c r="F16" s="55"/>
      <c r="G16" s="55"/>
      <c r="H16" s="56"/>
    </row>
    <row r="17" ht="13.5" thickBot="1"/>
    <row r="18" spans="1:8" ht="28.5" customHeight="1" thickBot="1">
      <c r="A18" s="57" t="s">
        <v>49</v>
      </c>
      <c r="B18" s="46"/>
      <c r="C18" s="46"/>
      <c r="D18" s="46"/>
      <c r="E18" s="46"/>
      <c r="F18" s="46"/>
      <c r="G18" s="46"/>
      <c r="H18" s="47"/>
    </row>
    <row r="19" spans="1:8" ht="38.25">
      <c r="A19" s="25" t="s">
        <v>3</v>
      </c>
      <c r="B19" s="26" t="s">
        <v>2</v>
      </c>
      <c r="C19" s="26" t="s">
        <v>1</v>
      </c>
      <c r="D19" s="26" t="s">
        <v>6</v>
      </c>
      <c r="E19" s="26" t="s">
        <v>14</v>
      </c>
      <c r="F19" s="27" t="s">
        <v>4</v>
      </c>
      <c r="G19" s="27" t="s">
        <v>5</v>
      </c>
      <c r="H19" s="28" t="s">
        <v>0</v>
      </c>
    </row>
    <row r="20" spans="1:8" ht="12.75">
      <c r="A20" s="12">
        <v>27</v>
      </c>
      <c r="B20" s="6">
        <v>34</v>
      </c>
      <c r="C20" s="6">
        <v>11</v>
      </c>
      <c r="D20" s="6">
        <v>483</v>
      </c>
      <c r="E20" s="6">
        <v>1</v>
      </c>
      <c r="F20" s="7">
        <f aca="true" t="shared" si="2" ref="F20:F25">(((A20/B20)*((D20)*3.14159))/1000)*E20</f>
        <v>1.2049845644117647</v>
      </c>
      <c r="G20" s="7">
        <f aca="true" t="shared" si="3" ref="G20:G25">(((A20/C20)*((D20)*3.14159))/1000)*E20</f>
        <v>3.7244977445454546</v>
      </c>
      <c r="H20" s="44" t="s">
        <v>11</v>
      </c>
    </row>
    <row r="21" spans="1:8" ht="12.75">
      <c r="A21" s="11">
        <v>32</v>
      </c>
      <c r="B21" s="3">
        <v>34</v>
      </c>
      <c r="C21" s="3">
        <v>11</v>
      </c>
      <c r="D21" s="3">
        <v>483</v>
      </c>
      <c r="E21" s="3">
        <v>1</v>
      </c>
      <c r="F21" s="4">
        <f t="shared" si="2"/>
        <v>1.428129854117647</v>
      </c>
      <c r="G21" s="4">
        <f t="shared" si="3"/>
        <v>4.414219549090909</v>
      </c>
      <c r="H21" s="29" t="s">
        <v>18</v>
      </c>
    </row>
    <row r="22" spans="1:8" ht="12.75">
      <c r="A22" s="11">
        <v>36</v>
      </c>
      <c r="B22" s="3">
        <v>34</v>
      </c>
      <c r="C22" s="3">
        <v>11</v>
      </c>
      <c r="D22" s="3">
        <v>483</v>
      </c>
      <c r="E22" s="3">
        <v>1</v>
      </c>
      <c r="F22" s="4">
        <f t="shared" si="2"/>
        <v>1.606646085882353</v>
      </c>
      <c r="G22" s="4">
        <f t="shared" si="3"/>
        <v>4.965996992727273</v>
      </c>
      <c r="H22" s="29" t="s">
        <v>12</v>
      </c>
    </row>
    <row r="23" spans="1:8" ht="12.75">
      <c r="A23" s="11">
        <v>52</v>
      </c>
      <c r="B23" s="3">
        <v>34</v>
      </c>
      <c r="C23" s="3">
        <v>11</v>
      </c>
      <c r="D23" s="3">
        <v>483</v>
      </c>
      <c r="E23" s="3">
        <v>1.65</v>
      </c>
      <c r="F23" s="4">
        <f t="shared" si="2"/>
        <v>3.8291731713529407</v>
      </c>
      <c r="G23" s="4">
        <f t="shared" si="3"/>
        <v>11.835626166</v>
      </c>
      <c r="H23" s="29" t="s">
        <v>13</v>
      </c>
    </row>
    <row r="24" spans="1:8" ht="12.75">
      <c r="A24" s="11">
        <v>27</v>
      </c>
      <c r="B24" s="3">
        <v>34</v>
      </c>
      <c r="C24" s="3">
        <v>11</v>
      </c>
      <c r="D24" s="3">
        <v>483</v>
      </c>
      <c r="E24" s="3">
        <v>2.5</v>
      </c>
      <c r="F24" s="4">
        <f t="shared" si="2"/>
        <v>3.012461411029412</v>
      </c>
      <c r="G24" s="4">
        <f t="shared" si="3"/>
        <v>9.311244361363636</v>
      </c>
      <c r="H24" s="29" t="s">
        <v>38</v>
      </c>
    </row>
    <row r="25" spans="1:8" ht="12.75">
      <c r="A25" s="32">
        <v>27</v>
      </c>
      <c r="B25" s="13">
        <v>34</v>
      </c>
      <c r="C25" s="13">
        <v>11</v>
      </c>
      <c r="D25" s="13">
        <v>483</v>
      </c>
      <c r="E25" s="13">
        <v>2.5</v>
      </c>
      <c r="F25" s="14">
        <f t="shared" si="2"/>
        <v>3.012461411029412</v>
      </c>
      <c r="G25" s="14">
        <f t="shared" si="3"/>
        <v>9.311244361363636</v>
      </c>
      <c r="H25" s="31" t="s">
        <v>38</v>
      </c>
    </row>
    <row r="26" spans="1:8" ht="13.5" thickBot="1">
      <c r="A26" s="54" t="s">
        <v>19</v>
      </c>
      <c r="B26" s="55"/>
      <c r="C26" s="55"/>
      <c r="D26" s="55"/>
      <c r="E26" s="55"/>
      <c r="F26" s="55"/>
      <c r="G26" s="55"/>
      <c r="H26" s="56"/>
    </row>
    <row r="27" ht="13.5" thickBot="1"/>
    <row r="28" spans="1:8" ht="27" customHeight="1" thickBot="1">
      <c r="A28" s="57" t="s">
        <v>50</v>
      </c>
      <c r="B28" s="46"/>
      <c r="C28" s="46"/>
      <c r="D28" s="46"/>
      <c r="E28" s="46"/>
      <c r="F28" s="46"/>
      <c r="G28" s="46"/>
      <c r="H28" s="47"/>
    </row>
    <row r="29" spans="1:8" ht="38.25">
      <c r="A29" s="15" t="s">
        <v>3</v>
      </c>
      <c r="B29" s="16" t="s">
        <v>2</v>
      </c>
      <c r="C29" s="16" t="s">
        <v>1</v>
      </c>
      <c r="D29" s="16" t="s">
        <v>6</v>
      </c>
      <c r="E29" s="16" t="s">
        <v>15</v>
      </c>
      <c r="F29" s="17" t="s">
        <v>4</v>
      </c>
      <c r="G29" s="17" t="s">
        <v>5</v>
      </c>
      <c r="H29" s="18" t="s">
        <v>0</v>
      </c>
    </row>
    <row r="30" spans="1:8" ht="12.75">
      <c r="A30" s="34">
        <v>36</v>
      </c>
      <c r="B30" s="35">
        <v>34</v>
      </c>
      <c r="C30" s="35">
        <v>11</v>
      </c>
      <c r="D30" s="35">
        <v>483</v>
      </c>
      <c r="E30" s="35">
        <v>0.734</v>
      </c>
      <c r="F30" s="36">
        <f>(((A30/B30)*((D30)*3.14159))/1000)*E30</f>
        <v>1.1792782270376472</v>
      </c>
      <c r="G30" s="36">
        <f>(((A30/C30)*((D30)*3.14159))/1000)*E30</f>
        <v>3.6450417926618184</v>
      </c>
      <c r="H30" s="37" t="s">
        <v>18</v>
      </c>
    </row>
    <row r="31" spans="1:8" ht="12.75">
      <c r="A31" s="34">
        <v>36</v>
      </c>
      <c r="B31" s="35">
        <v>34</v>
      </c>
      <c r="C31" s="35">
        <v>11</v>
      </c>
      <c r="D31" s="35">
        <v>483</v>
      </c>
      <c r="E31" s="35">
        <v>1</v>
      </c>
      <c r="F31" s="36">
        <f>(((A31/B31)*((D31)*3.14159))/1000)*E31</f>
        <v>1.606646085882353</v>
      </c>
      <c r="G31" s="36">
        <f>(((A31/C31)*((D31)*3.14159))/1000)*E31</f>
        <v>4.965996992727273</v>
      </c>
      <c r="H31" s="37" t="s">
        <v>18</v>
      </c>
    </row>
    <row r="32" spans="1:8" ht="12.75">
      <c r="A32" s="34">
        <v>36</v>
      </c>
      <c r="B32" s="35">
        <v>34</v>
      </c>
      <c r="C32" s="35">
        <v>11</v>
      </c>
      <c r="D32" s="35">
        <v>483</v>
      </c>
      <c r="E32" s="35">
        <v>1.362</v>
      </c>
      <c r="F32" s="36">
        <f>(((A32/B32)*((D32)*3.14159))/1000)*E32</f>
        <v>2.1882519689717648</v>
      </c>
      <c r="G32" s="36">
        <f>(((A32/C32)*((D32)*3.14159))/1000)*E32</f>
        <v>6.763687904094547</v>
      </c>
      <c r="H32" s="37" t="s">
        <v>18</v>
      </c>
    </row>
    <row r="33" spans="1:8" ht="12.75">
      <c r="A33" s="19">
        <v>39</v>
      </c>
      <c r="B33" s="3">
        <v>34</v>
      </c>
      <c r="C33" s="3">
        <v>11</v>
      </c>
      <c r="D33" s="3">
        <v>483</v>
      </c>
      <c r="E33" s="3">
        <v>0.734</v>
      </c>
      <c r="F33" s="4">
        <f aca="true" t="shared" si="4" ref="F33:F44">(((A33/B33)*((D33)*3.14159))/1000)*E33</f>
        <v>1.2775514126241176</v>
      </c>
      <c r="G33" s="4">
        <f aca="true" t="shared" si="5" ref="G33:G44">(((A33/C33)*((D33)*3.14159))/1000)*E33</f>
        <v>3.948795275383636</v>
      </c>
      <c r="H33" s="24" t="s">
        <v>11</v>
      </c>
    </row>
    <row r="34" spans="1:8" ht="12.75">
      <c r="A34" s="19">
        <v>39</v>
      </c>
      <c r="B34" s="3">
        <v>34</v>
      </c>
      <c r="C34" s="3">
        <v>11</v>
      </c>
      <c r="D34" s="3">
        <v>483</v>
      </c>
      <c r="E34" s="3">
        <v>1</v>
      </c>
      <c r="F34" s="4">
        <f t="shared" si="4"/>
        <v>1.7405332597058822</v>
      </c>
      <c r="G34" s="4">
        <f t="shared" si="5"/>
        <v>5.379830075454545</v>
      </c>
      <c r="H34" s="24"/>
    </row>
    <row r="35" spans="1:8" ht="12.75">
      <c r="A35" s="19">
        <v>39</v>
      </c>
      <c r="B35" s="3">
        <v>34</v>
      </c>
      <c r="C35" s="3">
        <v>11</v>
      </c>
      <c r="D35" s="3">
        <v>483</v>
      </c>
      <c r="E35" s="3">
        <v>1.362</v>
      </c>
      <c r="F35" s="4">
        <f t="shared" si="4"/>
        <v>2.370606299719412</v>
      </c>
      <c r="G35" s="4">
        <f t="shared" si="5"/>
        <v>7.3273285627690905</v>
      </c>
      <c r="H35" s="24" t="s">
        <v>12</v>
      </c>
    </row>
    <row r="36" spans="1:8" ht="12.75">
      <c r="A36" s="11">
        <v>46</v>
      </c>
      <c r="B36" s="3">
        <v>34</v>
      </c>
      <c r="C36" s="3">
        <v>11</v>
      </c>
      <c r="D36" s="3">
        <v>483</v>
      </c>
      <c r="E36" s="3">
        <v>0.734</v>
      </c>
      <c r="F36" s="4">
        <f t="shared" si="4"/>
        <v>1.5068555123258822</v>
      </c>
      <c r="G36" s="4">
        <f t="shared" si="5"/>
        <v>4.657553401734545</v>
      </c>
      <c r="H36" s="24" t="s">
        <v>11</v>
      </c>
    </row>
    <row r="37" spans="1:8" ht="12.75">
      <c r="A37" s="11">
        <v>46</v>
      </c>
      <c r="B37" s="3">
        <v>34</v>
      </c>
      <c r="C37" s="3">
        <v>11</v>
      </c>
      <c r="D37" s="3">
        <v>483</v>
      </c>
      <c r="E37" s="3">
        <v>1</v>
      </c>
      <c r="F37" s="4">
        <f t="shared" si="4"/>
        <v>2.0529366652941174</v>
      </c>
      <c r="G37" s="4">
        <f t="shared" si="5"/>
        <v>6.345440601818182</v>
      </c>
      <c r="H37" s="24" t="s">
        <v>12</v>
      </c>
    </row>
    <row r="38" spans="1:8" ht="12.75">
      <c r="A38" s="11">
        <v>46</v>
      </c>
      <c r="B38" s="3">
        <v>34</v>
      </c>
      <c r="C38" s="3">
        <v>11</v>
      </c>
      <c r="D38" s="3">
        <v>483</v>
      </c>
      <c r="E38" s="3">
        <v>1.362</v>
      </c>
      <c r="F38" s="4">
        <f t="shared" si="4"/>
        <v>2.796099738130588</v>
      </c>
      <c r="G38" s="4">
        <f t="shared" si="5"/>
        <v>8.642490099676364</v>
      </c>
      <c r="H38" s="24"/>
    </row>
    <row r="39" spans="1:8" ht="12.75">
      <c r="A39" s="11">
        <v>56</v>
      </c>
      <c r="B39" s="3">
        <v>34</v>
      </c>
      <c r="C39" s="3">
        <v>11</v>
      </c>
      <c r="D39" s="3">
        <v>483</v>
      </c>
      <c r="E39" s="3">
        <v>0.734</v>
      </c>
      <c r="F39" s="4">
        <f t="shared" si="4"/>
        <v>1.8344327976141175</v>
      </c>
      <c r="G39" s="4">
        <f t="shared" si="5"/>
        <v>5.6700650108072725</v>
      </c>
      <c r="H39" s="24"/>
    </row>
    <row r="40" spans="1:8" ht="12.75">
      <c r="A40" s="11">
        <v>56</v>
      </c>
      <c r="B40" s="3">
        <v>34</v>
      </c>
      <c r="C40" s="3">
        <v>11</v>
      </c>
      <c r="D40" s="3">
        <v>483</v>
      </c>
      <c r="E40" s="3">
        <v>1</v>
      </c>
      <c r="F40" s="4">
        <f t="shared" si="4"/>
        <v>2.499227244705882</v>
      </c>
      <c r="G40" s="4">
        <f t="shared" si="5"/>
        <v>7.724884210909091</v>
      </c>
      <c r="H40" s="24" t="s">
        <v>16</v>
      </c>
    </row>
    <row r="41" spans="1:8" ht="12.75">
      <c r="A41" s="11">
        <v>56</v>
      </c>
      <c r="B41" s="3">
        <v>34</v>
      </c>
      <c r="C41" s="3">
        <v>11</v>
      </c>
      <c r="D41" s="3">
        <v>483</v>
      </c>
      <c r="E41" s="3">
        <v>1.362</v>
      </c>
      <c r="F41" s="4">
        <f t="shared" si="4"/>
        <v>3.403947507289412</v>
      </c>
      <c r="G41" s="4">
        <f t="shared" si="5"/>
        <v>10.521292295258183</v>
      </c>
      <c r="H41" s="24" t="s">
        <v>13</v>
      </c>
    </row>
    <row r="42" spans="1:8" ht="12.75">
      <c r="A42" s="19">
        <v>61</v>
      </c>
      <c r="B42" s="3">
        <v>34</v>
      </c>
      <c r="C42" s="3">
        <v>11</v>
      </c>
      <c r="D42" s="3">
        <v>483</v>
      </c>
      <c r="E42" s="3">
        <v>0.734</v>
      </c>
      <c r="F42" s="4">
        <f t="shared" si="4"/>
        <v>1.9982214402582352</v>
      </c>
      <c r="G42" s="4">
        <f t="shared" si="5"/>
        <v>6.1763208153436375</v>
      </c>
      <c r="H42" s="24"/>
    </row>
    <row r="43" spans="1:8" ht="12.75">
      <c r="A43" s="19">
        <v>61</v>
      </c>
      <c r="B43" s="3">
        <v>34</v>
      </c>
      <c r="C43" s="3">
        <v>11</v>
      </c>
      <c r="D43" s="3">
        <v>483</v>
      </c>
      <c r="E43" s="3">
        <v>1</v>
      </c>
      <c r="F43" s="4">
        <f t="shared" si="4"/>
        <v>2.7223725344117646</v>
      </c>
      <c r="G43" s="4">
        <f t="shared" si="5"/>
        <v>8.414606015454547</v>
      </c>
      <c r="H43" s="24"/>
    </row>
    <row r="44" spans="1:8" ht="12.75">
      <c r="A44" s="30">
        <v>61</v>
      </c>
      <c r="B44" s="13">
        <v>34</v>
      </c>
      <c r="C44" s="13">
        <v>11</v>
      </c>
      <c r="D44" s="13">
        <v>483</v>
      </c>
      <c r="E44" s="13">
        <v>1.362</v>
      </c>
      <c r="F44" s="14">
        <f t="shared" si="4"/>
        <v>3.7078713918688235</v>
      </c>
      <c r="G44" s="14">
        <f t="shared" si="5"/>
        <v>11.460693393049095</v>
      </c>
      <c r="H44" s="31" t="s">
        <v>13</v>
      </c>
    </row>
    <row r="45" spans="1:8" ht="13.5" thickBot="1">
      <c r="A45" s="54" t="s">
        <v>21</v>
      </c>
      <c r="B45" s="55"/>
      <c r="C45" s="55"/>
      <c r="D45" s="55"/>
      <c r="E45" s="55"/>
      <c r="F45" s="55"/>
      <c r="G45" s="55"/>
      <c r="H45" s="56"/>
    </row>
    <row r="46" ht="13.5" thickBot="1"/>
    <row r="47" spans="1:8" ht="27" customHeight="1">
      <c r="A47" s="48" t="s">
        <v>51</v>
      </c>
      <c r="B47" s="49"/>
      <c r="C47" s="49"/>
      <c r="D47" s="49"/>
      <c r="E47" s="49"/>
      <c r="F47" s="49"/>
      <c r="G47" s="49"/>
      <c r="H47" s="50"/>
    </row>
    <row r="48" spans="1:8" ht="13.5" thickBot="1">
      <c r="A48" s="51" t="s">
        <v>27</v>
      </c>
      <c r="B48" s="52"/>
      <c r="C48" s="52"/>
      <c r="D48" s="52"/>
      <c r="E48" s="52"/>
      <c r="F48" s="52"/>
      <c r="G48" s="52"/>
      <c r="H48" s="53"/>
    </row>
    <row r="49" spans="1:8" ht="25.5">
      <c r="A49" s="15" t="s">
        <v>3</v>
      </c>
      <c r="B49" s="16" t="s">
        <v>22</v>
      </c>
      <c r="C49" s="16" t="s">
        <v>23</v>
      </c>
      <c r="D49" s="16" t="s">
        <v>24</v>
      </c>
      <c r="E49" s="16" t="s">
        <v>25</v>
      </c>
      <c r="F49" s="17" t="s">
        <v>4</v>
      </c>
      <c r="G49" s="17" t="s">
        <v>5</v>
      </c>
      <c r="H49" s="18" t="s">
        <v>0</v>
      </c>
    </row>
    <row r="50" spans="1:8" ht="12.75">
      <c r="A50" s="34">
        <v>44</v>
      </c>
      <c r="B50" s="35">
        <v>13</v>
      </c>
      <c r="C50" s="35">
        <v>483</v>
      </c>
      <c r="D50" s="35">
        <v>0.279</v>
      </c>
      <c r="E50" s="35">
        <v>1.467</v>
      </c>
      <c r="F50" s="36">
        <f>(((A50/B50)*((C50)*3.14159))/1000)*D50</f>
        <v>1.432881132286154</v>
      </c>
      <c r="G50" s="36">
        <f>(((A50/B50)*((C50)*3.14159))/1000)*E50</f>
        <v>7.534181437504617</v>
      </c>
      <c r="H50" s="37"/>
    </row>
    <row r="51" spans="1:8" ht="12.75">
      <c r="A51" s="34">
        <v>44</v>
      </c>
      <c r="B51" s="35">
        <v>15</v>
      </c>
      <c r="C51" s="35">
        <v>483</v>
      </c>
      <c r="D51" s="35">
        <v>0.279</v>
      </c>
      <c r="E51" s="35">
        <v>1.467</v>
      </c>
      <c r="F51" s="36">
        <f aca="true" t="shared" si="6" ref="F51:F64">(((A51/B51)*((C51)*3.14159))/1000)*D51</f>
        <v>1.241830314648</v>
      </c>
      <c r="G51" s="36">
        <f aca="true" t="shared" si="7" ref="G51:G64">(((A51/B51)*((C51)*3.14159))/1000)*E51</f>
        <v>6.529623912503999</v>
      </c>
      <c r="H51" s="37"/>
    </row>
    <row r="52" spans="1:8" ht="12.75">
      <c r="A52" s="34">
        <v>44</v>
      </c>
      <c r="B52" s="35">
        <v>16</v>
      </c>
      <c r="C52" s="35">
        <v>483</v>
      </c>
      <c r="D52" s="35">
        <v>0.279</v>
      </c>
      <c r="E52" s="35">
        <v>1.467</v>
      </c>
      <c r="F52" s="36">
        <f t="shared" si="6"/>
        <v>1.1642159199825002</v>
      </c>
      <c r="G52" s="36">
        <f t="shared" si="7"/>
        <v>6.121522417972501</v>
      </c>
      <c r="H52" s="37"/>
    </row>
    <row r="53" spans="1:8" ht="12.75">
      <c r="A53" s="38">
        <v>52</v>
      </c>
      <c r="B53" s="3">
        <v>13</v>
      </c>
      <c r="C53" s="3">
        <v>483</v>
      </c>
      <c r="D53" s="3">
        <v>0.279</v>
      </c>
      <c r="E53" s="3">
        <v>1.467</v>
      </c>
      <c r="F53" s="4">
        <f>(((A53/B53)*((C53)*3.14159))/1000)*D53</f>
        <v>1.6934049745200002</v>
      </c>
      <c r="G53" s="4">
        <f>(((A53/B53)*((C53)*3.14159))/1000)*E53</f>
        <v>8.90403260796</v>
      </c>
      <c r="H53" s="29" t="s">
        <v>29</v>
      </c>
    </row>
    <row r="54" spans="1:8" ht="12.75">
      <c r="A54" s="38">
        <v>52</v>
      </c>
      <c r="B54" s="3">
        <v>15</v>
      </c>
      <c r="C54" s="3">
        <v>483</v>
      </c>
      <c r="D54" s="3">
        <v>0.279</v>
      </c>
      <c r="E54" s="3">
        <v>1.467</v>
      </c>
      <c r="F54" s="4">
        <f>(((A54/B54)*((C54)*3.14159))/1000)*D54</f>
        <v>1.4676176445840001</v>
      </c>
      <c r="G54" s="4">
        <f>(((A54/B54)*((C54)*3.14159))/1000)*E54</f>
        <v>7.716828260232001</v>
      </c>
      <c r="H54" s="29" t="s">
        <v>29</v>
      </c>
    </row>
    <row r="55" spans="1:8" ht="12.75">
      <c r="A55" s="38">
        <v>52</v>
      </c>
      <c r="B55" s="3">
        <v>16</v>
      </c>
      <c r="C55" s="3">
        <v>483</v>
      </c>
      <c r="D55" s="3">
        <v>0.279</v>
      </c>
      <c r="E55" s="3">
        <v>1.467</v>
      </c>
      <c r="F55" s="4">
        <f>(((A55/B55)*((C55)*3.14159))/1000)*D55</f>
        <v>1.3758915417975002</v>
      </c>
      <c r="G55" s="4">
        <f>(((A55/B55)*((C55)*3.14159))/1000)*E55</f>
        <v>7.2345264939675005</v>
      </c>
      <c r="H55" s="24"/>
    </row>
    <row r="56" spans="1:8" ht="12.75">
      <c r="A56" s="38">
        <v>56</v>
      </c>
      <c r="B56" s="3">
        <v>13</v>
      </c>
      <c r="C56" s="3">
        <v>483</v>
      </c>
      <c r="D56" s="3">
        <v>0.279</v>
      </c>
      <c r="E56" s="3">
        <v>1.467</v>
      </c>
      <c r="F56" s="4">
        <f t="shared" si="6"/>
        <v>1.823666895636923</v>
      </c>
      <c r="G56" s="4">
        <f t="shared" si="7"/>
        <v>9.588958193187693</v>
      </c>
      <c r="H56" s="29"/>
    </row>
    <row r="57" spans="1:8" ht="12.75">
      <c r="A57" s="38">
        <v>56</v>
      </c>
      <c r="B57" s="3">
        <v>15</v>
      </c>
      <c r="C57" s="3">
        <v>483</v>
      </c>
      <c r="D57" s="3">
        <v>0.279</v>
      </c>
      <c r="E57" s="3">
        <v>1.467</v>
      </c>
      <c r="F57" s="4">
        <f t="shared" si="6"/>
        <v>1.580511309552</v>
      </c>
      <c r="G57" s="4">
        <f t="shared" si="7"/>
        <v>8.310430434096</v>
      </c>
      <c r="H57" s="29"/>
    </row>
    <row r="58" spans="1:8" ht="12.75">
      <c r="A58" s="38">
        <v>56</v>
      </c>
      <c r="B58" s="3">
        <v>16</v>
      </c>
      <c r="C58" s="3">
        <v>483</v>
      </c>
      <c r="D58" s="3">
        <v>0.279</v>
      </c>
      <c r="E58" s="3">
        <v>1.467</v>
      </c>
      <c r="F58" s="4">
        <f t="shared" si="6"/>
        <v>1.4817293527050002</v>
      </c>
      <c r="G58" s="4">
        <f t="shared" si="7"/>
        <v>7.791028531965</v>
      </c>
      <c r="H58" s="24"/>
    </row>
    <row r="59" spans="1:8" ht="12.75">
      <c r="A59" s="38">
        <v>61</v>
      </c>
      <c r="B59" s="3">
        <v>13</v>
      </c>
      <c r="C59" s="3">
        <v>483</v>
      </c>
      <c r="D59" s="3">
        <v>0.279</v>
      </c>
      <c r="E59" s="3">
        <v>1.467</v>
      </c>
      <c r="F59" s="4">
        <f t="shared" si="6"/>
        <v>1.9864942970330772</v>
      </c>
      <c r="G59" s="4">
        <f t="shared" si="7"/>
        <v>10.445115174722309</v>
      </c>
      <c r="H59" s="24"/>
    </row>
    <row r="60" spans="1:8" ht="12.75">
      <c r="A60" s="38">
        <v>61</v>
      </c>
      <c r="B60" s="3">
        <v>15</v>
      </c>
      <c r="C60" s="3">
        <v>483</v>
      </c>
      <c r="D60" s="3">
        <v>0.279</v>
      </c>
      <c r="E60" s="3">
        <v>1.467</v>
      </c>
      <c r="F60" s="4">
        <f t="shared" si="6"/>
        <v>1.721628390762</v>
      </c>
      <c r="G60" s="4">
        <f t="shared" si="7"/>
        <v>9.052433151426</v>
      </c>
      <c r="H60" s="39" t="s">
        <v>28</v>
      </c>
    </row>
    <row r="61" spans="1:8" ht="12.75">
      <c r="A61" s="38">
        <v>61</v>
      </c>
      <c r="B61" s="3">
        <v>16</v>
      </c>
      <c r="C61" s="3">
        <v>483</v>
      </c>
      <c r="D61" s="3">
        <v>0.279</v>
      </c>
      <c r="E61" s="3">
        <v>1.467</v>
      </c>
      <c r="F61" s="4">
        <f t="shared" si="6"/>
        <v>1.614026616339375</v>
      </c>
      <c r="G61" s="4">
        <f t="shared" si="7"/>
        <v>8.486656079461875</v>
      </c>
      <c r="H61" s="29" t="s">
        <v>29</v>
      </c>
    </row>
    <row r="62" spans="1:8" ht="12.75">
      <c r="A62" s="38">
        <v>64</v>
      </c>
      <c r="B62" s="3">
        <v>13</v>
      </c>
      <c r="C62" s="3">
        <v>483</v>
      </c>
      <c r="D62" s="3">
        <v>0.279</v>
      </c>
      <c r="E62" s="3">
        <v>1.467</v>
      </c>
      <c r="F62" s="4">
        <f t="shared" si="6"/>
        <v>2.08419073787077</v>
      </c>
      <c r="G62" s="4">
        <f t="shared" si="7"/>
        <v>10.958809363643079</v>
      </c>
      <c r="H62" s="24"/>
    </row>
    <row r="63" spans="1:8" ht="12.75">
      <c r="A63" s="38">
        <v>64</v>
      </c>
      <c r="B63" s="3">
        <v>15</v>
      </c>
      <c r="C63" s="3">
        <v>483</v>
      </c>
      <c r="D63" s="3">
        <v>0.279</v>
      </c>
      <c r="E63" s="3">
        <v>1.467</v>
      </c>
      <c r="F63" s="4">
        <f t="shared" si="6"/>
        <v>1.8062986394880003</v>
      </c>
      <c r="G63" s="4">
        <f t="shared" si="7"/>
        <v>9.497634781824</v>
      </c>
      <c r="H63" s="24"/>
    </row>
    <row r="64" spans="1:8" ht="12.75">
      <c r="A64" s="32">
        <v>64</v>
      </c>
      <c r="B64" s="13">
        <v>16</v>
      </c>
      <c r="C64" s="13">
        <v>483</v>
      </c>
      <c r="D64" s="13">
        <v>0.279</v>
      </c>
      <c r="E64" s="13">
        <v>1.467</v>
      </c>
      <c r="F64" s="14">
        <f t="shared" si="6"/>
        <v>1.6934049745200002</v>
      </c>
      <c r="G64" s="14">
        <f t="shared" si="7"/>
        <v>8.90403260796</v>
      </c>
      <c r="H64" s="31" t="s">
        <v>29</v>
      </c>
    </row>
    <row r="65" spans="1:8" ht="13.5" thickBot="1">
      <c r="A65" s="54" t="s">
        <v>26</v>
      </c>
      <c r="B65" s="55"/>
      <c r="C65" s="55"/>
      <c r="D65" s="55"/>
      <c r="E65" s="55"/>
      <c r="F65" s="55"/>
      <c r="G65" s="55"/>
      <c r="H65" s="56"/>
    </row>
    <row r="66" ht="13.5" thickBot="1"/>
    <row r="67" spans="1:8" ht="13.5" thickBot="1">
      <c r="A67" s="45" t="s">
        <v>34</v>
      </c>
      <c r="B67" s="46"/>
      <c r="C67" s="46"/>
      <c r="D67" s="46"/>
      <c r="E67" s="46"/>
      <c r="F67" s="46"/>
      <c r="G67" s="46"/>
      <c r="H67" s="47"/>
    </row>
    <row r="68" spans="1:8" ht="38.25">
      <c r="A68" s="20" t="s">
        <v>3</v>
      </c>
      <c r="B68" s="21" t="s">
        <v>2</v>
      </c>
      <c r="C68" s="21" t="s">
        <v>1</v>
      </c>
      <c r="D68" s="21" t="s">
        <v>6</v>
      </c>
      <c r="E68" s="21" t="s">
        <v>31</v>
      </c>
      <c r="F68" s="22" t="s">
        <v>4</v>
      </c>
      <c r="G68" s="22" t="s">
        <v>5</v>
      </c>
      <c r="H68" s="23" t="s">
        <v>0</v>
      </c>
    </row>
    <row r="69" spans="1:8" ht="13.5" customHeight="1">
      <c r="A69" s="12">
        <v>53</v>
      </c>
      <c r="B69" s="6">
        <v>34</v>
      </c>
      <c r="C69" s="6">
        <v>11</v>
      </c>
      <c r="D69" s="6">
        <v>620</v>
      </c>
      <c r="E69" s="6">
        <v>1</v>
      </c>
      <c r="F69" s="7">
        <f>(((A69/B69)*((D69)*3.14159))/1000)*E69</f>
        <v>3.0362543352941174</v>
      </c>
      <c r="G69" s="7">
        <f>(((A69/C69)*((D69)*3.14159))/1000)*E69</f>
        <v>9.384786127272728</v>
      </c>
      <c r="H69" s="8" t="s">
        <v>42</v>
      </c>
    </row>
    <row r="70" spans="1:8" ht="13.5" customHeight="1">
      <c r="A70" s="12">
        <v>53</v>
      </c>
      <c r="B70" s="3">
        <v>34</v>
      </c>
      <c r="C70" s="3">
        <v>11</v>
      </c>
      <c r="D70" s="3">
        <v>620</v>
      </c>
      <c r="E70" s="3">
        <v>1.65</v>
      </c>
      <c r="F70" s="4">
        <f>(((A70/B70)*((D70)*3.14159))/1000)*E70</f>
        <v>5.009819653235294</v>
      </c>
      <c r="G70" s="4">
        <f>(((A70/C70)*((D70)*3.14159))/1000)*E70</f>
        <v>15.48489711</v>
      </c>
      <c r="H70" s="8" t="s">
        <v>43</v>
      </c>
    </row>
    <row r="71" spans="1:8" ht="13.5" customHeight="1">
      <c r="A71" s="12">
        <v>27</v>
      </c>
      <c r="B71" s="3">
        <v>34</v>
      </c>
      <c r="C71" s="3">
        <v>11</v>
      </c>
      <c r="D71" s="3">
        <v>620</v>
      </c>
      <c r="E71" s="3">
        <v>2.5</v>
      </c>
      <c r="F71" s="4">
        <f>(((A71/B71)*((D71)*3.14159))/1000)*E71</f>
        <v>3.86692769117647</v>
      </c>
      <c r="G71" s="4">
        <f>(((A71/C71)*((D71)*3.14159))/1000)*E71</f>
        <v>11.952321954545456</v>
      </c>
      <c r="H71" s="8" t="s">
        <v>43</v>
      </c>
    </row>
    <row r="72" spans="1:8" ht="13.5" customHeight="1">
      <c r="A72" s="12"/>
      <c r="B72" s="6"/>
      <c r="C72" s="6"/>
      <c r="D72" s="6"/>
      <c r="E72" s="6"/>
      <c r="F72" s="7"/>
      <c r="G72" s="7"/>
      <c r="H72" s="8"/>
    </row>
    <row r="73" spans="1:8" ht="13.5" customHeight="1">
      <c r="A73" s="12">
        <v>53</v>
      </c>
      <c r="B73" s="6">
        <v>34</v>
      </c>
      <c r="C73" s="6">
        <v>11</v>
      </c>
      <c r="D73" s="6">
        <v>630</v>
      </c>
      <c r="E73" s="6">
        <v>1</v>
      </c>
      <c r="F73" s="7">
        <f>(((A73/B73)*((D73)*3.14159))/1000)*E73</f>
        <v>3.0852261794117646</v>
      </c>
      <c r="G73" s="7">
        <f>(((A73/C73)*((D73)*3.14159))/1000)*E73</f>
        <v>9.536153645454545</v>
      </c>
      <c r="H73" s="8" t="s">
        <v>44</v>
      </c>
    </row>
    <row r="74" spans="1:8" ht="13.5" customHeight="1">
      <c r="A74" s="12">
        <v>53</v>
      </c>
      <c r="B74" s="3">
        <v>34</v>
      </c>
      <c r="C74" s="3">
        <v>11</v>
      </c>
      <c r="D74" s="6">
        <v>630</v>
      </c>
      <c r="E74" s="3">
        <v>1.65</v>
      </c>
      <c r="F74" s="4">
        <f>(((A74/B74)*((D74)*3.14159))/1000)*E74</f>
        <v>5.090623196029411</v>
      </c>
      <c r="G74" s="4">
        <f>(((A74/C74)*((D74)*3.14159))/1000)*E74</f>
        <v>15.734653515</v>
      </c>
      <c r="H74" s="8" t="s">
        <v>45</v>
      </c>
    </row>
    <row r="75" spans="1:8" ht="13.5" customHeight="1">
      <c r="A75" s="12">
        <v>53</v>
      </c>
      <c r="B75" s="3">
        <v>34</v>
      </c>
      <c r="C75" s="3">
        <v>11</v>
      </c>
      <c r="D75" s="6">
        <v>630</v>
      </c>
      <c r="E75" s="3">
        <f>1/2.5</f>
        <v>0.4</v>
      </c>
      <c r="F75" s="4">
        <f>(((A75/B75)*((D75)*3.14159))/1000)*E75</f>
        <v>1.2340904717647059</v>
      </c>
      <c r="G75" s="4">
        <f>(((A75/C75)*((D75)*3.14159))/1000)*E75</f>
        <v>3.8144614581818184</v>
      </c>
      <c r="H75" s="8" t="s">
        <v>46</v>
      </c>
    </row>
    <row r="76" spans="1:8" ht="13.5" customHeight="1">
      <c r="A76" s="12"/>
      <c r="B76" s="6"/>
      <c r="C76" s="6"/>
      <c r="D76" s="6"/>
      <c r="E76" s="6"/>
      <c r="F76" s="7"/>
      <c r="G76" s="7"/>
      <c r="H76" s="8"/>
    </row>
    <row r="77" spans="1:8" ht="13.5" customHeight="1">
      <c r="A77" s="12">
        <v>27</v>
      </c>
      <c r="B77" s="6">
        <v>34</v>
      </c>
      <c r="C77" s="6">
        <v>11</v>
      </c>
      <c r="D77" s="6">
        <v>630</v>
      </c>
      <c r="E77" s="6">
        <v>1</v>
      </c>
      <c r="F77" s="7">
        <f>(((A77/B77)*((D77)*3.14159))/1000)*E77</f>
        <v>1.5717189970588232</v>
      </c>
      <c r="G77" s="7">
        <f>(((A77/C77)*((D77)*3.14159))/1000)*E77</f>
        <v>4.858040536363636</v>
      </c>
      <c r="H77" s="8" t="s">
        <v>44</v>
      </c>
    </row>
    <row r="78" spans="1:8" ht="13.5" customHeight="1">
      <c r="A78" s="12">
        <v>27</v>
      </c>
      <c r="B78" s="3">
        <v>34</v>
      </c>
      <c r="C78" s="3">
        <v>11</v>
      </c>
      <c r="D78" s="6">
        <v>630</v>
      </c>
      <c r="E78" s="3">
        <v>2.5</v>
      </c>
      <c r="F78" s="4">
        <f>(((A78/B78)*((D78)*3.14159))/1000)*E78</f>
        <v>3.9292974926470583</v>
      </c>
      <c r="G78" s="4">
        <f>(((A78/C78)*((D78)*3.14159))/1000)*E78</f>
        <v>12.14510134090909</v>
      </c>
      <c r="H78" s="8" t="s">
        <v>47</v>
      </c>
    </row>
    <row r="79" spans="1:8" ht="13.5" customHeight="1">
      <c r="A79" s="12"/>
      <c r="B79" s="3"/>
      <c r="C79" s="3"/>
      <c r="D79" s="3"/>
      <c r="E79" s="3"/>
      <c r="F79" s="4"/>
      <c r="G79" s="4"/>
      <c r="H79" s="33"/>
    </row>
    <row r="80" spans="1:8" ht="13.5" customHeight="1">
      <c r="A80" s="12">
        <v>39</v>
      </c>
      <c r="B80" s="3">
        <v>25</v>
      </c>
      <c r="C80" s="3">
        <v>12</v>
      </c>
      <c r="D80" s="6">
        <v>630</v>
      </c>
      <c r="E80" s="3">
        <v>1</v>
      </c>
      <c r="F80" s="4">
        <f aca="true" t="shared" si="8" ref="F80:F85">(((A80/B80)*((D80)*3.14159))/1000)*E80</f>
        <v>3.0875546519999997</v>
      </c>
      <c r="G80" s="4">
        <f aca="true" t="shared" si="9" ref="G80:G85">(((A80/C80)*((D80)*3.14159))/1000)*E80</f>
        <v>6.432405524999999</v>
      </c>
      <c r="H80" s="33" t="s">
        <v>35</v>
      </c>
    </row>
    <row r="81" spans="1:8" ht="13.5" customHeight="1">
      <c r="A81" s="12">
        <v>53</v>
      </c>
      <c r="B81" s="3">
        <v>25</v>
      </c>
      <c r="C81" s="3">
        <v>12</v>
      </c>
      <c r="D81" s="6">
        <v>630</v>
      </c>
      <c r="E81" s="3">
        <v>1</v>
      </c>
      <c r="F81" s="4">
        <f t="shared" si="8"/>
        <v>4.195907604</v>
      </c>
      <c r="G81" s="4">
        <f t="shared" si="9"/>
        <v>8.741474174999999</v>
      </c>
      <c r="H81" s="33" t="s">
        <v>35</v>
      </c>
    </row>
    <row r="82" spans="1:8" ht="13.5" customHeight="1">
      <c r="A82" s="12">
        <v>39</v>
      </c>
      <c r="B82" s="3">
        <v>32</v>
      </c>
      <c r="C82" s="3">
        <v>11</v>
      </c>
      <c r="D82" s="6">
        <v>630</v>
      </c>
      <c r="E82" s="3">
        <v>1</v>
      </c>
      <c r="F82" s="4">
        <f t="shared" si="8"/>
        <v>2.412152071875</v>
      </c>
      <c r="G82" s="4">
        <f t="shared" si="9"/>
        <v>7.017169663636363</v>
      </c>
      <c r="H82" s="33" t="s">
        <v>40</v>
      </c>
    </row>
    <row r="83" spans="1:8" ht="13.5" customHeight="1">
      <c r="A83" s="12">
        <v>53</v>
      </c>
      <c r="B83" s="3">
        <v>32</v>
      </c>
      <c r="C83" s="3">
        <v>11</v>
      </c>
      <c r="D83" s="6">
        <v>630</v>
      </c>
      <c r="E83" s="3">
        <v>1</v>
      </c>
      <c r="F83" s="4">
        <f t="shared" si="8"/>
        <v>3.2780528156249997</v>
      </c>
      <c r="G83" s="4">
        <f t="shared" si="9"/>
        <v>9.536153645454545</v>
      </c>
      <c r="H83" s="33" t="s">
        <v>40</v>
      </c>
    </row>
    <row r="84" spans="1:8" ht="13.5" customHeight="1">
      <c r="A84" s="12">
        <v>57</v>
      </c>
      <c r="B84" s="3">
        <v>25</v>
      </c>
      <c r="C84" s="3">
        <v>12</v>
      </c>
      <c r="D84" s="6">
        <v>630</v>
      </c>
      <c r="E84" s="3">
        <v>1</v>
      </c>
      <c r="F84" s="4">
        <f t="shared" si="8"/>
        <v>4.512579875999998</v>
      </c>
      <c r="G84" s="4">
        <f t="shared" si="9"/>
        <v>9.401208074999998</v>
      </c>
      <c r="H84" s="33" t="s">
        <v>36</v>
      </c>
    </row>
    <row r="85" spans="1:8" ht="13.5" customHeight="1">
      <c r="A85" s="12">
        <v>57</v>
      </c>
      <c r="B85" s="3">
        <v>25</v>
      </c>
      <c r="C85" s="3">
        <v>12</v>
      </c>
      <c r="D85" s="6">
        <v>630</v>
      </c>
      <c r="E85" s="3">
        <f>1/2.5</f>
        <v>0.4</v>
      </c>
      <c r="F85" s="4">
        <f t="shared" si="8"/>
        <v>1.8050319503999994</v>
      </c>
      <c r="G85" s="4">
        <f t="shared" si="9"/>
        <v>3.7604832299999993</v>
      </c>
      <c r="H85" s="33" t="s">
        <v>48</v>
      </c>
    </row>
    <row r="86" spans="1:8" ht="13.5" customHeight="1">
      <c r="A86" s="12"/>
      <c r="B86" s="3"/>
      <c r="C86" s="3"/>
      <c r="D86" s="6"/>
      <c r="E86" s="3"/>
      <c r="F86" s="4"/>
      <c r="G86" s="4"/>
      <c r="H86" s="33"/>
    </row>
    <row r="87" spans="1:8" ht="13.5" customHeight="1">
      <c r="A87" s="11">
        <v>30</v>
      </c>
      <c r="B87" s="3">
        <v>25</v>
      </c>
      <c r="C87" s="3">
        <v>12</v>
      </c>
      <c r="D87" s="6">
        <v>630</v>
      </c>
      <c r="E87" s="3">
        <v>1</v>
      </c>
      <c r="F87" s="4">
        <f>(((A87/B87)*((D87)*3.14159))/1000)*E87</f>
        <v>2.37504204</v>
      </c>
      <c r="G87" s="4">
        <f>(((A87/C87)*((D87)*3.14159))/1000)*E87</f>
        <v>4.94800425</v>
      </c>
      <c r="H87" s="33" t="s">
        <v>37</v>
      </c>
    </row>
    <row r="88" spans="1:8" ht="13.5" customHeight="1">
      <c r="A88" s="11">
        <v>42</v>
      </c>
      <c r="B88" s="3">
        <v>25</v>
      </c>
      <c r="C88" s="3">
        <v>12</v>
      </c>
      <c r="D88" s="6">
        <v>630</v>
      </c>
      <c r="E88" s="3">
        <v>1</v>
      </c>
      <c r="F88" s="4">
        <f>(((A88/B88)*((D88)*3.14159))/1000)*E88</f>
        <v>3.3250588559999996</v>
      </c>
      <c r="G88" s="4">
        <f>(((A88/C88)*((D88)*3.14159))/1000)*E88</f>
        <v>6.927205949999999</v>
      </c>
      <c r="H88" s="33" t="s">
        <v>37</v>
      </c>
    </row>
    <row r="89" spans="1:8" ht="13.5" customHeight="1">
      <c r="A89" s="11">
        <v>52</v>
      </c>
      <c r="B89" s="3">
        <v>25</v>
      </c>
      <c r="C89" s="3">
        <v>12</v>
      </c>
      <c r="D89" s="6">
        <v>630</v>
      </c>
      <c r="E89" s="3">
        <v>1</v>
      </c>
      <c r="F89" s="4">
        <f>(((A89/B89)*((D89)*3.14159))/1000)*E89</f>
        <v>4.116739536</v>
      </c>
      <c r="G89" s="4">
        <f>(((A89/C89)*((D89)*3.14159))/1000)*E89</f>
        <v>8.576540699999999</v>
      </c>
      <c r="H89" s="33" t="s">
        <v>37</v>
      </c>
    </row>
    <row r="90" spans="1:8" ht="13.5" customHeight="1">
      <c r="A90" s="12"/>
      <c r="B90" s="3"/>
      <c r="C90" s="3"/>
      <c r="D90" s="6"/>
      <c r="E90" s="3"/>
      <c r="F90" s="4"/>
      <c r="G90" s="4"/>
      <c r="H90" s="33"/>
    </row>
    <row r="91" spans="1:8" ht="13.5" customHeight="1">
      <c r="A91" s="11">
        <v>30</v>
      </c>
      <c r="B91" s="3">
        <v>32</v>
      </c>
      <c r="C91" s="3">
        <v>11</v>
      </c>
      <c r="D91" s="6">
        <v>630</v>
      </c>
      <c r="E91" s="3">
        <v>1</v>
      </c>
      <c r="F91" s="4">
        <f>(((A91/B91)*((D91)*3.14159))/1000)*E91</f>
        <v>1.8555015937499997</v>
      </c>
      <c r="G91" s="4">
        <f>(((A91/C91)*((D91)*3.14159))/1000)*E91</f>
        <v>5.397822818181818</v>
      </c>
      <c r="H91" s="33" t="s">
        <v>41</v>
      </c>
    </row>
    <row r="92" spans="1:8" ht="13.5" customHeight="1">
      <c r="A92" s="11">
        <v>42</v>
      </c>
      <c r="B92" s="3">
        <v>32</v>
      </c>
      <c r="C92" s="3">
        <v>11</v>
      </c>
      <c r="D92" s="6">
        <v>630</v>
      </c>
      <c r="E92" s="3">
        <v>1</v>
      </c>
      <c r="F92" s="4">
        <f>(((A92/B92)*((D92)*3.14159))/1000)*E92</f>
        <v>2.59770223125</v>
      </c>
      <c r="G92" s="4">
        <f>(((A92/C92)*((D92)*3.14159))/1000)*E92</f>
        <v>7.5569519454545455</v>
      </c>
      <c r="H92" s="33" t="s">
        <v>41</v>
      </c>
    </row>
    <row r="93" spans="1:8" ht="13.5" customHeight="1">
      <c r="A93" s="11">
        <v>52</v>
      </c>
      <c r="B93" s="3">
        <v>32</v>
      </c>
      <c r="C93" s="3">
        <v>11</v>
      </c>
      <c r="D93" s="6">
        <v>630</v>
      </c>
      <c r="E93" s="3">
        <v>1</v>
      </c>
      <c r="F93" s="4">
        <f>(((A93/B93)*((D93)*3.14159))/1000)*E93</f>
        <v>3.2162027624999996</v>
      </c>
      <c r="G93" s="4">
        <f>(((A93/C93)*((D93)*3.14159))/1000)*E93</f>
        <v>9.356226218181819</v>
      </c>
      <c r="H93" s="33" t="s">
        <v>41</v>
      </c>
    </row>
    <row r="94" spans="1:8" ht="13.5" customHeight="1">
      <c r="A94" s="12"/>
      <c r="B94" s="3"/>
      <c r="C94" s="3"/>
      <c r="D94" s="6"/>
      <c r="E94" s="3"/>
      <c r="F94" s="4"/>
      <c r="G94" s="4"/>
      <c r="H94" s="33"/>
    </row>
    <row r="95" spans="1:8" ht="13.5" customHeight="1">
      <c r="A95" s="11">
        <v>30</v>
      </c>
      <c r="B95" s="3">
        <v>32</v>
      </c>
      <c r="C95" s="3">
        <v>11</v>
      </c>
      <c r="D95" s="6">
        <v>630</v>
      </c>
      <c r="E95" s="3">
        <v>1</v>
      </c>
      <c r="F95" s="4">
        <f>(((A95/B95)*((D95)*3.14159))/1000)*E95</f>
        <v>1.8555015937499997</v>
      </c>
      <c r="G95" s="4">
        <f>(((A95/C95)*((D95)*3.14159))/1000)*E95</f>
        <v>5.397822818181818</v>
      </c>
      <c r="H95" s="33"/>
    </row>
    <row r="96" spans="1:8" ht="13.5" customHeight="1">
      <c r="A96" s="11">
        <v>42</v>
      </c>
      <c r="B96" s="3">
        <v>32</v>
      </c>
      <c r="C96" s="3">
        <v>11</v>
      </c>
      <c r="D96" s="6">
        <v>630</v>
      </c>
      <c r="E96" s="3">
        <v>1</v>
      </c>
      <c r="F96" s="4">
        <f>(((A96/B96)*((D96)*3.14159))/1000)*E96</f>
        <v>2.59770223125</v>
      </c>
      <c r="G96" s="4">
        <f>(((A96/C96)*((D96)*3.14159))/1000)*E96</f>
        <v>7.5569519454545455</v>
      </c>
      <c r="H96" s="33"/>
    </row>
    <row r="97" spans="1:8" ht="13.5" customHeight="1">
      <c r="A97" s="11">
        <v>52</v>
      </c>
      <c r="B97" s="3">
        <v>32</v>
      </c>
      <c r="C97" s="3">
        <v>11</v>
      </c>
      <c r="D97" s="6">
        <v>630</v>
      </c>
      <c r="E97" s="3">
        <v>1</v>
      </c>
      <c r="F97" s="4">
        <f>(((A97/B97)*((D97)*3.14159))/1000)*E97</f>
        <v>3.2162027624999996</v>
      </c>
      <c r="G97" s="4">
        <f>(((A97/C97)*((D97)*3.14159))/1000)*E97</f>
        <v>9.356226218181819</v>
      </c>
      <c r="H97" s="33"/>
    </row>
    <row r="98" spans="1:8" ht="13.5" customHeight="1">
      <c r="A98" s="12"/>
      <c r="B98" s="3"/>
      <c r="C98" s="3"/>
      <c r="D98" s="6"/>
      <c r="E98" s="3"/>
      <c r="F98" s="4"/>
      <c r="G98" s="4"/>
      <c r="H98" s="33"/>
    </row>
    <row r="99" spans="1:8" ht="13.5" customHeight="1">
      <c r="A99" s="12">
        <v>53</v>
      </c>
      <c r="B99" s="3">
        <v>25</v>
      </c>
      <c r="C99" s="3">
        <v>11</v>
      </c>
      <c r="D99" s="6">
        <v>630</v>
      </c>
      <c r="E99" s="3">
        <v>1.65</v>
      </c>
      <c r="F99" s="4">
        <f>(((A99/B99)*((D99)*3.14159))/1000)*E99</f>
        <v>6.9232475466</v>
      </c>
      <c r="G99" s="4">
        <f>(((A99/C99)*((D99)*3.14159))/1000)*E99</f>
        <v>15.734653515</v>
      </c>
      <c r="H99" s="33"/>
    </row>
    <row r="100" spans="1:8" ht="13.5" customHeight="1">
      <c r="A100" s="12">
        <v>53</v>
      </c>
      <c r="B100" s="3">
        <v>25</v>
      </c>
      <c r="C100" s="3">
        <v>11</v>
      </c>
      <c r="D100" s="6">
        <v>630</v>
      </c>
      <c r="E100" s="3">
        <v>1.65</v>
      </c>
      <c r="F100" s="4">
        <f>(((A100/B100)*((D100)*3.14159))/1000)*E100</f>
        <v>6.9232475466</v>
      </c>
      <c r="G100" s="4">
        <f>(((A100/C100)*((D100)*3.14159))/1000)*E100</f>
        <v>15.734653515</v>
      </c>
      <c r="H100" s="33"/>
    </row>
    <row r="101" spans="1:8" ht="13.5" customHeight="1">
      <c r="A101" s="12">
        <v>53</v>
      </c>
      <c r="B101" s="3">
        <v>32</v>
      </c>
      <c r="C101" s="3">
        <v>11</v>
      </c>
      <c r="D101" s="6">
        <v>630</v>
      </c>
      <c r="E101" s="3">
        <v>2.5</v>
      </c>
      <c r="F101" s="4">
        <f>(((A101/B101)*((D101)*3.14159))/1000)*E101</f>
        <v>8.1951320390625</v>
      </c>
      <c r="G101" s="4">
        <f>(((A101/C101)*((D101)*3.14159))/1000)*E101</f>
        <v>23.840384113636365</v>
      </c>
      <c r="H101" s="33"/>
    </row>
    <row r="102" spans="1:8" ht="13.5" customHeight="1">
      <c r="A102" s="12">
        <v>53</v>
      </c>
      <c r="B102" s="3">
        <v>32</v>
      </c>
      <c r="C102" s="3">
        <v>11</v>
      </c>
      <c r="D102" s="6">
        <v>630</v>
      </c>
      <c r="E102" s="3">
        <v>2.5</v>
      </c>
      <c r="F102" s="4">
        <f>(((A102/B102)*((D102)*3.14159))/1000)*E102</f>
        <v>8.1951320390625</v>
      </c>
      <c r="G102" s="4">
        <f>(((A102/C102)*((D102)*3.14159))/1000)*E102</f>
        <v>23.840384113636365</v>
      </c>
      <c r="H102" s="5"/>
    </row>
    <row r="103" spans="1:8" ht="13.5" thickBot="1">
      <c r="A103" s="54" t="s">
        <v>39</v>
      </c>
      <c r="B103" s="55"/>
      <c r="C103" s="55"/>
      <c r="D103" s="55"/>
      <c r="E103" s="55"/>
      <c r="F103" s="55"/>
      <c r="G103" s="55"/>
      <c r="H103" s="56"/>
    </row>
    <row r="104" ht="13.5" thickBot="1"/>
    <row r="105" spans="1:8" ht="13.5" thickBot="1">
      <c r="A105" s="45" t="s">
        <v>32</v>
      </c>
      <c r="B105" s="46"/>
      <c r="C105" s="46"/>
      <c r="D105" s="46"/>
      <c r="E105" s="46"/>
      <c r="F105" s="46"/>
      <c r="G105" s="46"/>
      <c r="H105" s="47"/>
    </row>
    <row r="106" spans="1:8" ht="38.25">
      <c r="A106" s="15" t="s">
        <v>3</v>
      </c>
      <c r="B106" s="16" t="s">
        <v>2</v>
      </c>
      <c r="C106" s="16" t="s">
        <v>1</v>
      </c>
      <c r="D106" s="16" t="s">
        <v>6</v>
      </c>
      <c r="E106" s="16" t="s">
        <v>33</v>
      </c>
      <c r="F106" s="17" t="s">
        <v>4</v>
      </c>
      <c r="G106" s="17" t="s">
        <v>5</v>
      </c>
      <c r="H106" s="18" t="s">
        <v>0</v>
      </c>
    </row>
    <row r="107" spans="1:8" ht="12.75">
      <c r="A107" s="34">
        <v>40</v>
      </c>
      <c r="B107" s="35">
        <v>32</v>
      </c>
      <c r="C107" s="35">
        <v>12</v>
      </c>
      <c r="D107" s="35">
        <v>483</v>
      </c>
      <c r="E107" s="35">
        <v>0.734</v>
      </c>
      <c r="F107" s="36">
        <f>(((A107/B107)*((D107)*3.14159))/1000)*E107</f>
        <v>1.392203462475</v>
      </c>
      <c r="G107" s="36">
        <f>(((A107/C107)*((D107)*3.14159))/1000)*E107</f>
        <v>3.7125425666000003</v>
      </c>
      <c r="H107" s="37"/>
    </row>
    <row r="108" spans="1:8" ht="12.75">
      <c r="A108" s="34">
        <v>40</v>
      </c>
      <c r="B108" s="35">
        <v>32</v>
      </c>
      <c r="C108" s="35">
        <v>12</v>
      </c>
      <c r="D108" s="35">
        <v>483</v>
      </c>
      <c r="E108" s="35">
        <v>1</v>
      </c>
      <c r="F108" s="36">
        <f>(((A108/B108)*((D108)*3.14159))/1000)*E108</f>
        <v>1.8967349624999998</v>
      </c>
      <c r="G108" s="36">
        <f>(((A108/C108)*((D108)*3.14159))/1000)*E108</f>
        <v>5.0579599</v>
      </c>
      <c r="H108" s="37"/>
    </row>
    <row r="109" spans="1:8" ht="13.5" thickBot="1">
      <c r="A109" s="40">
        <v>40</v>
      </c>
      <c r="B109" s="41">
        <v>32</v>
      </c>
      <c r="C109" s="41">
        <v>12</v>
      </c>
      <c r="D109" s="41">
        <v>483</v>
      </c>
      <c r="E109" s="41">
        <v>1.362</v>
      </c>
      <c r="F109" s="42">
        <f>(((A109/B109)*((D109)*3.14159))/1000)*E109</f>
        <v>2.583353018925</v>
      </c>
      <c r="G109" s="42">
        <f>(((A109/C109)*((D109)*3.14159))/1000)*E109</f>
        <v>6.888941383800001</v>
      </c>
      <c r="H109" s="43"/>
    </row>
  </sheetData>
  <mergeCells count="12">
    <mergeCell ref="A45:H45"/>
    <mergeCell ref="A28:H28"/>
    <mergeCell ref="A26:H26"/>
    <mergeCell ref="A1:H1"/>
    <mergeCell ref="A18:H18"/>
    <mergeCell ref="A16:H16"/>
    <mergeCell ref="A105:H105"/>
    <mergeCell ref="A47:H47"/>
    <mergeCell ref="A48:H48"/>
    <mergeCell ref="A65:H65"/>
    <mergeCell ref="A67:H67"/>
    <mergeCell ref="A103:H103"/>
  </mergeCells>
  <printOptions/>
  <pageMargins left="0.5905511811023623" right="0.3937007874015748" top="0.3937007874015748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win</cp:lastModifiedBy>
  <cp:lastPrinted>2003-08-11T20:07:52Z</cp:lastPrinted>
  <dcterms:created xsi:type="dcterms:W3CDTF">2001-03-14T15:26:54Z</dcterms:created>
  <dcterms:modified xsi:type="dcterms:W3CDTF">2007-06-27T09:37:32Z</dcterms:modified>
  <cp:category/>
  <cp:version/>
  <cp:contentType/>
  <cp:contentStatus/>
</cp:coreProperties>
</file>